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<sst xmlns="http://schemas.openxmlformats.org/spreadsheetml/2006/main" count="93" uniqueCount="67">
  <si>
    <t>北京金海伟业饲料有限公司技术部</t>
  </si>
  <si>
    <t>配方输出单</t>
  </si>
  <si>
    <r>
      <t xml:space="preserve">    </t>
    </r>
    <r>
      <rPr>
        <b/>
        <sz val="14"/>
        <rFont val="宋体"/>
        <family val="0"/>
      </rPr>
      <t>单位：</t>
    </r>
  </si>
  <si>
    <t>178H</t>
  </si>
  <si>
    <t>118H</t>
  </si>
  <si>
    <t>128H</t>
  </si>
  <si>
    <t>138H</t>
  </si>
  <si>
    <t>原料</t>
  </si>
  <si>
    <t>元/吨</t>
  </si>
  <si>
    <t>妊娠母猪</t>
  </si>
  <si>
    <t>哺乳母猪</t>
  </si>
  <si>
    <t>42%纯粕</t>
  </si>
  <si>
    <t>40%纯粕</t>
  </si>
  <si>
    <t>38%纯粕</t>
  </si>
  <si>
    <t>原料质量</t>
  </si>
  <si>
    <t>猪浓缩</t>
  </si>
  <si>
    <t>Ca&gt;</t>
  </si>
  <si>
    <t>CP&gt;</t>
  </si>
  <si>
    <t>P&gt;</t>
  </si>
  <si>
    <t>豆粕46</t>
  </si>
  <si>
    <t>豆粕43</t>
  </si>
  <si>
    <t>鱼粉</t>
  </si>
  <si>
    <t xml:space="preserve"> </t>
  </si>
  <si>
    <t>%</t>
  </si>
  <si>
    <t>棉粕</t>
  </si>
  <si>
    <t>肉粉</t>
  </si>
  <si>
    <t>DDGS</t>
  </si>
  <si>
    <t>植酸酶</t>
  </si>
  <si>
    <t>5000IU</t>
  </si>
  <si>
    <t>磷酸氢钙</t>
  </si>
  <si>
    <t>乳猪香</t>
  </si>
  <si>
    <t>香味剂</t>
  </si>
  <si>
    <t>抗氧化剂</t>
  </si>
  <si>
    <t>编号</t>
  </si>
  <si>
    <t>(G217T)</t>
  </si>
  <si>
    <t>(G218T)</t>
  </si>
  <si>
    <t>价格</t>
  </si>
  <si>
    <t>含量</t>
  </si>
  <si>
    <t>合  计</t>
  </si>
  <si>
    <t>配方成本</t>
  </si>
  <si>
    <t>净提价</t>
  </si>
  <si>
    <t>提货价</t>
  </si>
  <si>
    <t>提货包价</t>
  </si>
  <si>
    <t>配      方      营      养      水      平</t>
  </si>
  <si>
    <t>消化能</t>
  </si>
  <si>
    <t>粗蛋白</t>
  </si>
  <si>
    <t>钙</t>
  </si>
  <si>
    <t>有效磷</t>
  </si>
  <si>
    <t>赖氨酸</t>
  </si>
  <si>
    <t>蛋+胱</t>
  </si>
  <si>
    <t>配方师：于长江  审核：   电话：010-60273257</t>
  </si>
  <si>
    <r>
      <t>98</t>
    </r>
    <r>
      <rPr>
        <b/>
        <sz val="10"/>
        <rFont val="宋体"/>
        <family val="0"/>
      </rPr>
      <t>赖氨酸</t>
    </r>
  </si>
  <si>
    <r>
      <t>石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粉</t>
    </r>
  </si>
  <si>
    <r>
      <t>食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盐</t>
    </r>
  </si>
  <si>
    <r>
      <t>油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脂</t>
    </r>
  </si>
  <si>
    <r>
      <t>预混料</t>
    </r>
    <r>
      <rPr>
        <b/>
        <sz val="10"/>
        <rFont val="Times New Roman"/>
        <family val="1"/>
      </rPr>
      <t xml:space="preserve"> </t>
    </r>
  </si>
  <si>
    <t>配方包价</t>
  </si>
  <si>
    <t>希望利润:</t>
  </si>
  <si>
    <t>运补:</t>
  </si>
  <si>
    <t>送到价</t>
  </si>
  <si>
    <t>送到包价</t>
  </si>
  <si>
    <t>请添净利</t>
  </si>
  <si>
    <t>请添业务总费</t>
  </si>
  <si>
    <t>请添运补</t>
  </si>
  <si>
    <t>业务总费用:</t>
  </si>
  <si>
    <t>请修改原料</t>
  </si>
  <si>
    <t>价格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</si>
</sst>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</numFmts>
  <fonts count="11">
    <font>
      <sz val="12"/>
      <name val="宋体"/>
      <family val="0"/>
    </font>
    <font>
      <sz val="10.5"/>
      <name val="Times New Roman"/>
      <family val="1"/>
    </font>
    <font>
      <b/>
      <sz val="18"/>
      <name val="华文行楷"/>
      <family val="0"/>
    </font>
    <font>
      <b/>
      <sz val="16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1" fontId="6" fillId="0" borderId="0" xfId="0" applyNumberFormat="1" applyFont="1" applyAlignment="1">
      <alignment horizontal="center" vertical="top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80" fontId="8" fillId="0" borderId="9" xfId="0" applyNumberFormat="1" applyFont="1" applyBorder="1" applyAlignment="1">
      <alignment horizontal="center" vertical="center"/>
    </xf>
    <xf numFmtId="181" fontId="8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R43"/>
  <sheetViews>
    <sheetView tabSelected="1" workbookViewId="0" topLeftCell="A15">
      <selection activeCell="B4" sqref="B4:Q4"/>
    </sheetView>
  </sheetViews>
  <sheetFormatPr defaultColWidth="9.00390625" defaultRowHeight="14.25"/>
  <cols>
    <col min="2" max="2" width="13.25390625" style="0" customWidth="1"/>
    <col min="3" max="3" width="9.875" style="0" customWidth="1"/>
    <col min="4" max="4" width="11.875" style="0" bestFit="1" customWidth="1"/>
    <col min="15" max="15" width="10.125" style="0" customWidth="1"/>
  </cols>
  <sheetData>
    <row r="4" spans="2:18" ht="24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"/>
    </row>
    <row r="5" spans="2:18" ht="20.25">
      <c r="B5" s="18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"/>
    </row>
    <row r="6" spans="2:18" ht="19.5" thickBot="1">
      <c r="B6" s="2" t="s">
        <v>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9">
        <v>39743</v>
      </c>
      <c r="P6" s="19"/>
      <c r="Q6" s="19"/>
      <c r="R6" s="1"/>
    </row>
    <row r="7" spans="2:18" ht="15" thickBot="1">
      <c r="B7" s="27"/>
      <c r="C7" s="27"/>
      <c r="D7" s="41">
        <v>168</v>
      </c>
      <c r="E7" s="42">
        <v>178</v>
      </c>
      <c r="F7" s="43" t="s">
        <v>3</v>
      </c>
      <c r="G7" s="28" t="s">
        <v>4</v>
      </c>
      <c r="H7" s="28" t="s">
        <v>4</v>
      </c>
      <c r="I7" s="28" t="s">
        <v>5</v>
      </c>
      <c r="J7" s="28" t="s">
        <v>6</v>
      </c>
      <c r="K7" s="29">
        <v>118</v>
      </c>
      <c r="L7" s="29">
        <v>108</v>
      </c>
      <c r="M7" s="29">
        <v>128</v>
      </c>
      <c r="N7" s="29">
        <v>138</v>
      </c>
      <c r="O7" s="27"/>
      <c r="P7" s="27"/>
      <c r="Q7" s="27"/>
      <c r="R7" s="1"/>
    </row>
    <row r="8" spans="2:18" ht="15" thickBot="1">
      <c r="B8" s="30" t="s">
        <v>7</v>
      </c>
      <c r="C8" s="30" t="s">
        <v>8</v>
      </c>
      <c r="D8" s="11" t="s">
        <v>9</v>
      </c>
      <c r="E8" s="11" t="s">
        <v>10</v>
      </c>
      <c r="F8" s="11" t="s">
        <v>10</v>
      </c>
      <c r="G8" s="11" t="s">
        <v>11</v>
      </c>
      <c r="H8" s="11" t="s">
        <v>11</v>
      </c>
      <c r="I8" s="11" t="s">
        <v>12</v>
      </c>
      <c r="J8" s="11" t="s">
        <v>13</v>
      </c>
      <c r="K8" s="31">
        <v>0.42</v>
      </c>
      <c r="L8" s="31">
        <v>0.43</v>
      </c>
      <c r="M8" s="31">
        <v>0.4</v>
      </c>
      <c r="N8" s="31">
        <v>0.38</v>
      </c>
      <c r="O8" s="21" t="s">
        <v>14</v>
      </c>
      <c r="P8" s="20"/>
      <c r="Q8" s="22"/>
      <c r="R8" s="1"/>
    </row>
    <row r="9" spans="2:18" ht="15" thickBot="1">
      <c r="B9" s="32"/>
      <c r="C9" s="32"/>
      <c r="D9" s="11" t="s">
        <v>15</v>
      </c>
      <c r="E9" s="11" t="s">
        <v>15</v>
      </c>
      <c r="F9" s="11" t="s">
        <v>15</v>
      </c>
      <c r="G9" s="11" t="s">
        <v>15</v>
      </c>
      <c r="H9" s="11" t="s">
        <v>15</v>
      </c>
      <c r="I9" s="11" t="s">
        <v>15</v>
      </c>
      <c r="J9" s="11" t="s">
        <v>15</v>
      </c>
      <c r="K9" s="11" t="s">
        <v>15</v>
      </c>
      <c r="L9" s="11" t="s">
        <v>15</v>
      </c>
      <c r="M9" s="11" t="s">
        <v>15</v>
      </c>
      <c r="N9" s="11" t="s">
        <v>15</v>
      </c>
      <c r="O9" s="5" t="s">
        <v>16</v>
      </c>
      <c r="P9" s="6" t="s">
        <v>17</v>
      </c>
      <c r="Q9" s="6" t="s">
        <v>18</v>
      </c>
      <c r="R9" s="1"/>
    </row>
    <row r="10" spans="2:18" ht="15" thickBot="1">
      <c r="B10" s="15" t="s">
        <v>19</v>
      </c>
      <c r="C10" s="11">
        <v>3300</v>
      </c>
      <c r="D10" s="11">
        <v>0</v>
      </c>
      <c r="E10" s="11">
        <v>0</v>
      </c>
      <c r="F10" s="11">
        <v>0</v>
      </c>
      <c r="G10" s="11">
        <v>87.3</v>
      </c>
      <c r="H10" s="11">
        <v>0</v>
      </c>
      <c r="I10" s="11">
        <v>0</v>
      </c>
      <c r="J10" s="11">
        <v>0</v>
      </c>
      <c r="K10" s="11">
        <v>54.5</v>
      </c>
      <c r="L10" s="11">
        <v>82</v>
      </c>
      <c r="M10" s="11">
        <v>0</v>
      </c>
      <c r="N10" s="11">
        <v>0</v>
      </c>
      <c r="O10" s="7"/>
      <c r="P10" s="8">
        <v>46</v>
      </c>
      <c r="Q10" s="8"/>
      <c r="R10" s="1"/>
    </row>
    <row r="11" spans="2:18" ht="15" thickBot="1">
      <c r="B11" s="15" t="s">
        <v>20</v>
      </c>
      <c r="C11" s="11">
        <v>3000</v>
      </c>
      <c r="D11" s="11">
        <v>56</v>
      </c>
      <c r="E11" s="11">
        <v>74.7</v>
      </c>
      <c r="F11" s="11">
        <v>74.7</v>
      </c>
      <c r="G11" s="11"/>
      <c r="H11" s="11">
        <v>80</v>
      </c>
      <c r="I11" s="11">
        <v>87.1</v>
      </c>
      <c r="J11" s="11">
        <v>87.1</v>
      </c>
      <c r="K11" s="11">
        <v>30</v>
      </c>
      <c r="L11" s="11"/>
      <c r="M11" s="11">
        <v>65.2</v>
      </c>
      <c r="N11" s="11">
        <v>52.1</v>
      </c>
      <c r="O11" s="7"/>
      <c r="P11" s="8">
        <v>44</v>
      </c>
      <c r="Q11" s="8"/>
      <c r="R11" s="1"/>
    </row>
    <row r="12" spans="2:18" ht="15" thickBot="1">
      <c r="B12" s="15" t="s">
        <v>21</v>
      </c>
      <c r="C12" s="11">
        <v>13000</v>
      </c>
      <c r="D12" s="11"/>
      <c r="E12" s="11"/>
      <c r="F12" s="11">
        <v>3</v>
      </c>
      <c r="G12" s="11"/>
      <c r="H12" s="33">
        <v>7.3</v>
      </c>
      <c r="I12" s="11"/>
      <c r="J12" s="11"/>
      <c r="K12" s="11"/>
      <c r="L12" s="11">
        <v>5</v>
      </c>
      <c r="M12" s="11"/>
      <c r="N12" s="11"/>
      <c r="O12" s="9" t="s">
        <v>22</v>
      </c>
      <c r="P12" s="8">
        <v>66</v>
      </c>
      <c r="Q12" s="8" t="s">
        <v>23</v>
      </c>
      <c r="R12" s="1"/>
    </row>
    <row r="13" spans="2:18" ht="15" thickBot="1">
      <c r="B13" s="15" t="s">
        <v>24</v>
      </c>
      <c r="C13" s="11">
        <v>2600</v>
      </c>
      <c r="D13" s="11"/>
      <c r="E13" s="11"/>
      <c r="F13" s="11"/>
      <c r="G13" s="11"/>
      <c r="H13" s="11"/>
      <c r="I13" s="11"/>
      <c r="J13" s="11"/>
      <c r="K13" s="11"/>
      <c r="L13" s="11"/>
      <c r="M13" s="11">
        <v>15</v>
      </c>
      <c r="N13" s="11">
        <v>19.3</v>
      </c>
      <c r="O13" s="7"/>
      <c r="P13" s="8">
        <v>42</v>
      </c>
      <c r="Q13" s="8"/>
      <c r="R13" s="1"/>
    </row>
    <row r="14" spans="2:18" ht="15" thickBot="1">
      <c r="B14" s="15" t="s">
        <v>25</v>
      </c>
      <c r="C14" s="11">
        <v>4500</v>
      </c>
      <c r="D14" s="11">
        <v>6</v>
      </c>
      <c r="E14" s="11">
        <v>3</v>
      </c>
      <c r="F14" s="11"/>
      <c r="G14" s="11"/>
      <c r="H14" s="11"/>
      <c r="I14" s="11"/>
      <c r="J14" s="11"/>
      <c r="K14" s="11">
        <v>2.5</v>
      </c>
      <c r="L14" s="11"/>
      <c r="M14" s="11">
        <v>6</v>
      </c>
      <c r="N14" s="11">
        <v>5</v>
      </c>
      <c r="O14" s="9" t="s">
        <v>22</v>
      </c>
      <c r="P14" s="8">
        <v>65</v>
      </c>
      <c r="Q14" s="8" t="s">
        <v>23</v>
      </c>
      <c r="R14" s="1"/>
    </row>
    <row r="15" spans="2:18" ht="15" thickBot="1">
      <c r="B15" s="34" t="s">
        <v>51</v>
      </c>
      <c r="C15" s="11">
        <v>12500</v>
      </c>
      <c r="D15" s="11"/>
      <c r="E15" s="11"/>
      <c r="F15" s="11"/>
      <c r="G15" s="11">
        <v>1.3</v>
      </c>
      <c r="H15" s="11">
        <v>1.3</v>
      </c>
      <c r="I15" s="11">
        <v>1.2</v>
      </c>
      <c r="J15" s="11">
        <v>1.2</v>
      </c>
      <c r="K15" s="11">
        <v>1.2</v>
      </c>
      <c r="L15" s="11">
        <v>1.2</v>
      </c>
      <c r="M15" s="11">
        <v>1.2</v>
      </c>
      <c r="N15" s="11">
        <v>1.2</v>
      </c>
      <c r="O15" s="9" t="s">
        <v>22</v>
      </c>
      <c r="P15" s="8">
        <v>98</v>
      </c>
      <c r="Q15" s="8" t="s">
        <v>23</v>
      </c>
      <c r="R15" s="1"/>
    </row>
    <row r="16" spans="2:18" ht="15" thickBot="1">
      <c r="B16" s="34" t="s">
        <v>26</v>
      </c>
      <c r="C16" s="11">
        <v>2000</v>
      </c>
      <c r="D16" s="11">
        <v>25</v>
      </c>
      <c r="E16" s="11">
        <v>10</v>
      </c>
      <c r="F16" s="11">
        <v>10</v>
      </c>
      <c r="G16" s="11"/>
      <c r="H16" s="11"/>
      <c r="I16" s="11"/>
      <c r="J16" s="11"/>
      <c r="K16" s="11"/>
      <c r="L16" s="11"/>
      <c r="M16" s="11"/>
      <c r="N16" s="11">
        <v>10</v>
      </c>
      <c r="O16" s="7"/>
      <c r="P16" s="8">
        <v>30</v>
      </c>
      <c r="Q16" s="8"/>
      <c r="R16" s="1"/>
    </row>
    <row r="17" spans="2:18" ht="15" thickBot="1">
      <c r="B17" s="15" t="s">
        <v>27</v>
      </c>
      <c r="C17" s="11">
        <v>15000</v>
      </c>
      <c r="D17" s="11">
        <v>0.1</v>
      </c>
      <c r="E17" s="11">
        <v>0.1</v>
      </c>
      <c r="F17" s="11">
        <v>0.1</v>
      </c>
      <c r="G17" s="11">
        <v>0.1</v>
      </c>
      <c r="H17" s="11">
        <v>0.1</v>
      </c>
      <c r="I17" s="11">
        <v>0.1</v>
      </c>
      <c r="J17" s="11">
        <v>0.1</v>
      </c>
      <c r="K17" s="11">
        <v>0.1</v>
      </c>
      <c r="L17" s="11">
        <v>0.1</v>
      </c>
      <c r="M17" s="11">
        <v>0.1</v>
      </c>
      <c r="N17" s="11">
        <v>0.1</v>
      </c>
      <c r="O17" s="7"/>
      <c r="P17" s="10" t="s">
        <v>28</v>
      </c>
      <c r="Q17" s="8"/>
      <c r="R17" s="1"/>
    </row>
    <row r="18" spans="2:18" ht="15" thickBot="1">
      <c r="B18" s="15" t="s">
        <v>29</v>
      </c>
      <c r="C18" s="11">
        <v>2300</v>
      </c>
      <c r="D18" s="11">
        <v>2</v>
      </c>
      <c r="E18" s="33">
        <v>2.5</v>
      </c>
      <c r="F18" s="33">
        <v>2.5</v>
      </c>
      <c r="G18" s="11">
        <v>1.4</v>
      </c>
      <c r="H18" s="11">
        <v>1.4</v>
      </c>
      <c r="I18" s="11">
        <v>1.4</v>
      </c>
      <c r="J18" s="11">
        <v>1</v>
      </c>
      <c r="K18" s="11">
        <v>1.8</v>
      </c>
      <c r="L18" s="11">
        <v>1.8</v>
      </c>
      <c r="M18" s="11">
        <v>1.5</v>
      </c>
      <c r="N18" s="11">
        <v>1.5</v>
      </c>
      <c r="O18" s="11">
        <v>21</v>
      </c>
      <c r="P18" s="12"/>
      <c r="Q18" s="12">
        <v>17</v>
      </c>
      <c r="R18" s="1"/>
    </row>
    <row r="19" spans="2:18" ht="15" thickBot="1">
      <c r="B19" s="16" t="s">
        <v>52</v>
      </c>
      <c r="C19" s="11">
        <v>200</v>
      </c>
      <c r="D19" s="11">
        <v>6</v>
      </c>
      <c r="E19" s="11">
        <v>5</v>
      </c>
      <c r="F19" s="11">
        <v>5</v>
      </c>
      <c r="G19" s="11">
        <v>4</v>
      </c>
      <c r="H19" s="11">
        <v>4</v>
      </c>
      <c r="I19" s="11">
        <v>4.3</v>
      </c>
      <c r="J19" s="11">
        <v>5</v>
      </c>
      <c r="K19" s="11">
        <v>4.5</v>
      </c>
      <c r="L19" s="11">
        <v>4.5</v>
      </c>
      <c r="M19" s="11">
        <v>5.4</v>
      </c>
      <c r="N19" s="11">
        <v>5.2</v>
      </c>
      <c r="O19" s="7">
        <v>37</v>
      </c>
      <c r="P19" s="8"/>
      <c r="Q19" s="8"/>
      <c r="R19" s="1"/>
    </row>
    <row r="20" spans="2:18" ht="15" thickBot="1">
      <c r="B20" s="15" t="s">
        <v>53</v>
      </c>
      <c r="C20" s="11">
        <v>900</v>
      </c>
      <c r="D20" s="11">
        <v>1.7</v>
      </c>
      <c r="E20" s="11">
        <v>1.5</v>
      </c>
      <c r="F20" s="11">
        <v>1.5</v>
      </c>
      <c r="G20" s="11">
        <v>1.6</v>
      </c>
      <c r="H20" s="11">
        <v>1.6</v>
      </c>
      <c r="I20" s="11">
        <v>1.6</v>
      </c>
      <c r="J20" s="11">
        <v>1.8</v>
      </c>
      <c r="K20" s="11">
        <v>1.6</v>
      </c>
      <c r="L20" s="11">
        <v>1.6</v>
      </c>
      <c r="M20" s="11">
        <v>1.8</v>
      </c>
      <c r="N20" s="11">
        <v>1.8</v>
      </c>
      <c r="O20" s="8"/>
      <c r="P20" s="13"/>
      <c r="Q20" s="13"/>
      <c r="R20" s="1"/>
    </row>
    <row r="21" spans="2:18" ht="15" thickBot="1">
      <c r="B21" s="15" t="s">
        <v>30</v>
      </c>
      <c r="C21" s="11">
        <v>15000</v>
      </c>
      <c r="D21" s="11"/>
      <c r="E21" s="11"/>
      <c r="F21" s="11"/>
      <c r="G21" s="11">
        <v>0.1</v>
      </c>
      <c r="H21" s="11">
        <v>0.1</v>
      </c>
      <c r="I21" s="11">
        <v>0.1</v>
      </c>
      <c r="J21" s="11">
        <v>0.1</v>
      </c>
      <c r="K21" s="11">
        <v>0.1</v>
      </c>
      <c r="L21" s="11">
        <v>0.1</v>
      </c>
      <c r="M21" s="11">
        <v>0.1</v>
      </c>
      <c r="N21" s="11">
        <v>0.1</v>
      </c>
      <c r="O21" s="8"/>
      <c r="P21" s="13"/>
      <c r="Q21" s="13"/>
      <c r="R21" s="1"/>
    </row>
    <row r="22" spans="2:18" ht="15" thickBot="1">
      <c r="B22" s="15" t="s">
        <v>31</v>
      </c>
      <c r="C22" s="11">
        <v>15000</v>
      </c>
      <c r="D22" s="11">
        <v>0.1</v>
      </c>
      <c r="E22" s="11">
        <v>0.1</v>
      </c>
      <c r="F22" s="11">
        <v>0.1</v>
      </c>
      <c r="G22" s="11">
        <v>0.1</v>
      </c>
      <c r="H22" s="11">
        <v>0.1</v>
      </c>
      <c r="I22" s="11">
        <v>0.2</v>
      </c>
      <c r="J22" s="11">
        <v>0.1</v>
      </c>
      <c r="K22" s="11">
        <v>0.1</v>
      </c>
      <c r="L22" s="11">
        <v>0.1</v>
      </c>
      <c r="M22" s="11">
        <v>0.1</v>
      </c>
      <c r="N22" s="11">
        <v>0.1</v>
      </c>
      <c r="O22" s="8"/>
      <c r="P22" s="13"/>
      <c r="Q22" s="13"/>
      <c r="R22" s="1"/>
    </row>
    <row r="23" spans="2:18" ht="15" thickBot="1">
      <c r="B23" s="15" t="s">
        <v>32</v>
      </c>
      <c r="C23" s="11">
        <v>15000</v>
      </c>
      <c r="D23" s="11">
        <v>0.1</v>
      </c>
      <c r="E23" s="11">
        <v>0.1</v>
      </c>
      <c r="F23" s="11">
        <v>0.1</v>
      </c>
      <c r="G23" s="11">
        <v>0.1</v>
      </c>
      <c r="H23" s="11">
        <v>0.1</v>
      </c>
      <c r="I23" s="11"/>
      <c r="J23" s="11">
        <v>0.1</v>
      </c>
      <c r="K23" s="11">
        <v>0.1</v>
      </c>
      <c r="L23" s="11">
        <v>0.1</v>
      </c>
      <c r="M23" s="11">
        <v>0.1</v>
      </c>
      <c r="N23" s="11">
        <v>0.1</v>
      </c>
      <c r="O23" s="8"/>
      <c r="P23" s="13"/>
      <c r="Q23" s="13"/>
      <c r="R23" s="1"/>
    </row>
    <row r="24" spans="2:18" ht="15" thickBot="1">
      <c r="B24" s="16" t="s">
        <v>54</v>
      </c>
      <c r="C24" s="11">
        <v>10000</v>
      </c>
      <c r="D24" s="11">
        <v>1</v>
      </c>
      <c r="E24" s="11">
        <v>1</v>
      </c>
      <c r="F24" s="11">
        <v>1</v>
      </c>
      <c r="G24" s="11">
        <v>1.5</v>
      </c>
      <c r="H24" s="11">
        <v>1.5</v>
      </c>
      <c r="I24" s="11">
        <v>1.5</v>
      </c>
      <c r="J24" s="11">
        <v>1.5</v>
      </c>
      <c r="K24" s="11">
        <v>1.5</v>
      </c>
      <c r="L24" s="11">
        <v>1.5</v>
      </c>
      <c r="M24" s="11">
        <v>1.5</v>
      </c>
      <c r="N24" s="11">
        <v>1.5</v>
      </c>
      <c r="O24" s="8"/>
      <c r="P24" s="8"/>
      <c r="Q24" s="8"/>
      <c r="R24" s="1"/>
    </row>
    <row r="25" spans="2:18" ht="15" thickBot="1">
      <c r="B25" s="15"/>
      <c r="C25" s="11" t="s">
        <v>33</v>
      </c>
      <c r="D25" s="33" t="s">
        <v>34</v>
      </c>
      <c r="E25" s="33" t="s">
        <v>34</v>
      </c>
      <c r="F25" s="33" t="s">
        <v>34</v>
      </c>
      <c r="G25" s="33" t="s">
        <v>35</v>
      </c>
      <c r="H25" s="33" t="s">
        <v>35</v>
      </c>
      <c r="I25" s="33" t="s">
        <v>35</v>
      </c>
      <c r="J25" s="33" t="s">
        <v>35</v>
      </c>
      <c r="K25" s="33" t="s">
        <v>35</v>
      </c>
      <c r="L25" s="33" t="s">
        <v>35</v>
      </c>
      <c r="M25" s="33" t="s">
        <v>35</v>
      </c>
      <c r="N25" s="33" t="s">
        <v>35</v>
      </c>
      <c r="O25" s="11"/>
      <c r="P25" s="11"/>
      <c r="Q25" s="11"/>
      <c r="R25" s="1"/>
    </row>
    <row r="26" spans="2:18" ht="15" thickBot="1">
      <c r="B26" s="15" t="s">
        <v>55</v>
      </c>
      <c r="C26" s="11" t="s">
        <v>36</v>
      </c>
      <c r="D26" s="33">
        <v>16800</v>
      </c>
      <c r="E26" s="33">
        <v>16800</v>
      </c>
      <c r="F26" s="33">
        <v>16800</v>
      </c>
      <c r="G26" s="33">
        <v>13800</v>
      </c>
      <c r="H26" s="33">
        <v>13800</v>
      </c>
      <c r="I26" s="33">
        <v>13800</v>
      </c>
      <c r="J26" s="33">
        <v>13800</v>
      </c>
      <c r="K26" s="33">
        <v>13800</v>
      </c>
      <c r="L26" s="33">
        <v>13800</v>
      </c>
      <c r="M26" s="33">
        <v>13800</v>
      </c>
      <c r="N26" s="33">
        <v>13800</v>
      </c>
      <c r="O26" s="11"/>
      <c r="P26" s="11"/>
      <c r="Q26" s="11"/>
      <c r="R26" s="1"/>
    </row>
    <row r="27" spans="2:18" ht="15" thickBot="1">
      <c r="B27" s="15"/>
      <c r="C27" s="11" t="s">
        <v>37</v>
      </c>
      <c r="D27" s="11">
        <v>2</v>
      </c>
      <c r="E27" s="11">
        <v>2</v>
      </c>
      <c r="F27" s="11">
        <v>2</v>
      </c>
      <c r="G27" s="11">
        <v>2.5</v>
      </c>
      <c r="H27" s="11">
        <v>2.5</v>
      </c>
      <c r="I27" s="11">
        <v>2.5</v>
      </c>
      <c r="J27" s="11">
        <v>2</v>
      </c>
      <c r="K27" s="11">
        <v>2</v>
      </c>
      <c r="L27" s="11">
        <v>2</v>
      </c>
      <c r="M27" s="11">
        <v>2</v>
      </c>
      <c r="N27" s="11">
        <v>2</v>
      </c>
      <c r="O27" s="11"/>
      <c r="P27" s="11"/>
      <c r="Q27" s="11"/>
      <c r="R27" s="1"/>
    </row>
    <row r="28" spans="2:18" ht="15" thickBot="1">
      <c r="B28" s="15" t="s">
        <v>38</v>
      </c>
      <c r="C28" s="40"/>
      <c r="D28" s="35">
        <f>SUM(D10:D24)+D27</f>
        <v>99.99999999999999</v>
      </c>
      <c r="E28" s="35">
        <f aca="true" t="shared" si="0" ref="E28:N28">SUM(E10:E24)+E27</f>
        <v>99.99999999999999</v>
      </c>
      <c r="F28" s="35">
        <f t="shared" si="0"/>
        <v>99.99999999999999</v>
      </c>
      <c r="G28" s="35">
        <f t="shared" si="0"/>
        <v>99.99999999999997</v>
      </c>
      <c r="H28" s="35">
        <f t="shared" si="0"/>
        <v>99.99999999999997</v>
      </c>
      <c r="I28" s="35">
        <f t="shared" si="0"/>
        <v>99.99999999999999</v>
      </c>
      <c r="J28" s="35">
        <f t="shared" si="0"/>
        <v>99.99999999999997</v>
      </c>
      <c r="K28" s="35">
        <f t="shared" si="0"/>
        <v>99.99999999999997</v>
      </c>
      <c r="L28" s="35">
        <f t="shared" si="0"/>
        <v>99.99999999999997</v>
      </c>
      <c r="M28" s="35">
        <f t="shared" si="0"/>
        <v>99.99999999999999</v>
      </c>
      <c r="N28" s="35">
        <f t="shared" si="0"/>
        <v>99.99999999999999</v>
      </c>
      <c r="O28" s="8"/>
      <c r="P28" s="8"/>
      <c r="Q28" s="8"/>
      <c r="R28" s="1"/>
    </row>
    <row r="29" spans="2:18" ht="15" thickBot="1">
      <c r="B29" s="14" t="s">
        <v>39</v>
      </c>
      <c r="C29" s="38" t="s">
        <v>65</v>
      </c>
      <c r="D29" s="39">
        <f>SUMPRODUCT($C$10:$C$24,D10:D24)/100+D$26*D$27/100</f>
        <v>3004.3</v>
      </c>
      <c r="E29" s="39">
        <f aca="true" t="shared" si="1" ref="E29:N29">SUMPRODUCT($C$10:$C$24,E10:E24)/100+E$26*E$27/100</f>
        <v>3138</v>
      </c>
      <c r="F29" s="39">
        <f t="shared" si="1"/>
        <v>3393</v>
      </c>
      <c r="G29" s="39">
        <f t="shared" si="1"/>
        <v>3653</v>
      </c>
      <c r="H29" s="39">
        <f t="shared" si="1"/>
        <v>4121.1</v>
      </c>
      <c r="I29" s="39">
        <f t="shared" si="1"/>
        <v>3373.2</v>
      </c>
      <c r="J29" s="39">
        <f t="shared" si="1"/>
        <v>3298.2</v>
      </c>
      <c r="K29" s="39">
        <f t="shared" si="1"/>
        <v>3511.8</v>
      </c>
      <c r="L29" s="39">
        <f t="shared" si="1"/>
        <v>4056.8</v>
      </c>
      <c r="M29" s="39">
        <f t="shared" si="1"/>
        <v>3313.5</v>
      </c>
      <c r="N29" s="39">
        <f t="shared" si="1"/>
        <v>3186.9</v>
      </c>
      <c r="O29" s="8"/>
      <c r="P29" s="8"/>
      <c r="Q29" s="8"/>
      <c r="R29" s="1"/>
    </row>
    <row r="30" spans="2:18" ht="15" thickBot="1">
      <c r="B30" s="14" t="s">
        <v>56</v>
      </c>
      <c r="C30" s="15" t="s">
        <v>66</v>
      </c>
      <c r="D30" s="39">
        <f>D29/25</f>
        <v>120.17200000000001</v>
      </c>
      <c r="E30" s="39">
        <f aca="true" t="shared" si="2" ref="E30:N30">E29/25</f>
        <v>125.52</v>
      </c>
      <c r="F30" s="39">
        <f t="shared" si="2"/>
        <v>135.72</v>
      </c>
      <c r="G30" s="39">
        <f t="shared" si="2"/>
        <v>146.12</v>
      </c>
      <c r="H30" s="39">
        <f t="shared" si="2"/>
        <v>164.84400000000002</v>
      </c>
      <c r="I30" s="39">
        <f t="shared" si="2"/>
        <v>134.928</v>
      </c>
      <c r="J30" s="39">
        <f t="shared" si="2"/>
        <v>131.928</v>
      </c>
      <c r="K30" s="39">
        <f t="shared" si="2"/>
        <v>140.472</v>
      </c>
      <c r="L30" s="39">
        <f t="shared" si="2"/>
        <v>162.27200000000002</v>
      </c>
      <c r="M30" s="39">
        <f t="shared" si="2"/>
        <v>132.54</v>
      </c>
      <c r="N30" s="39">
        <f t="shared" si="2"/>
        <v>127.476</v>
      </c>
      <c r="O30" s="8"/>
      <c r="P30" s="8"/>
      <c r="Q30" s="8"/>
      <c r="R30" s="1"/>
    </row>
    <row r="31" spans="2:18" ht="15" thickBot="1">
      <c r="B31" s="15" t="s">
        <v>40</v>
      </c>
      <c r="C31" s="11" t="s">
        <v>61</v>
      </c>
      <c r="D31" s="36">
        <f>D29+$P$31</f>
        <v>3004.3</v>
      </c>
      <c r="E31" s="36">
        <f aca="true" t="shared" si="3" ref="E31:N31">E29+$P$31</f>
        <v>3138</v>
      </c>
      <c r="F31" s="36">
        <f t="shared" si="3"/>
        <v>3393</v>
      </c>
      <c r="G31" s="36">
        <f t="shared" si="3"/>
        <v>3653</v>
      </c>
      <c r="H31" s="36">
        <f t="shared" si="3"/>
        <v>4121.1</v>
      </c>
      <c r="I31" s="36">
        <f t="shared" si="3"/>
        <v>3373.2</v>
      </c>
      <c r="J31" s="36">
        <f t="shared" si="3"/>
        <v>3298.2</v>
      </c>
      <c r="K31" s="36">
        <f t="shared" si="3"/>
        <v>3511.8</v>
      </c>
      <c r="L31" s="36">
        <f t="shared" si="3"/>
        <v>4056.8</v>
      </c>
      <c r="M31" s="36">
        <f t="shared" si="3"/>
        <v>3313.5</v>
      </c>
      <c r="N31" s="36">
        <f t="shared" si="3"/>
        <v>3186.9</v>
      </c>
      <c r="O31" s="8" t="s">
        <v>57</v>
      </c>
      <c r="P31" s="8"/>
      <c r="Q31" s="8"/>
      <c r="R31" s="1"/>
    </row>
    <row r="32" spans="2:18" ht="15" thickBot="1">
      <c r="B32" s="15" t="s">
        <v>41</v>
      </c>
      <c r="C32" s="37" t="s">
        <v>62</v>
      </c>
      <c r="D32" s="36">
        <f>D31+$P$32</f>
        <v>3004.3</v>
      </c>
      <c r="E32" s="36">
        <f aca="true" t="shared" si="4" ref="E32:N32">E31+$P$32</f>
        <v>3138</v>
      </c>
      <c r="F32" s="36">
        <f t="shared" si="4"/>
        <v>3393</v>
      </c>
      <c r="G32" s="36">
        <f t="shared" si="4"/>
        <v>3653</v>
      </c>
      <c r="H32" s="36">
        <f t="shared" si="4"/>
        <v>4121.1</v>
      </c>
      <c r="I32" s="36">
        <f t="shared" si="4"/>
        <v>3373.2</v>
      </c>
      <c r="J32" s="36">
        <f t="shared" si="4"/>
        <v>3298.2</v>
      </c>
      <c r="K32" s="36">
        <f t="shared" si="4"/>
        <v>3511.8</v>
      </c>
      <c r="L32" s="36">
        <f t="shared" si="4"/>
        <v>4056.8</v>
      </c>
      <c r="M32" s="36">
        <f t="shared" si="4"/>
        <v>3313.5</v>
      </c>
      <c r="N32" s="36">
        <f t="shared" si="4"/>
        <v>3186.9</v>
      </c>
      <c r="O32" s="8" t="s">
        <v>64</v>
      </c>
      <c r="P32" s="8"/>
      <c r="Q32" s="8"/>
      <c r="R32" s="1"/>
    </row>
    <row r="33" spans="2:18" ht="15" thickBot="1">
      <c r="B33" s="15" t="s">
        <v>42</v>
      </c>
      <c r="C33" s="11"/>
      <c r="D33" s="36">
        <f>D32/25</f>
        <v>120.17200000000001</v>
      </c>
      <c r="E33" s="36">
        <f aca="true" t="shared" si="5" ref="E33:N33">E32/25</f>
        <v>125.52</v>
      </c>
      <c r="F33" s="36">
        <f t="shared" si="5"/>
        <v>135.72</v>
      </c>
      <c r="G33" s="36">
        <f t="shared" si="5"/>
        <v>146.12</v>
      </c>
      <c r="H33" s="36">
        <f t="shared" si="5"/>
        <v>164.84400000000002</v>
      </c>
      <c r="I33" s="36">
        <f t="shared" si="5"/>
        <v>134.928</v>
      </c>
      <c r="J33" s="36">
        <f t="shared" si="5"/>
        <v>131.928</v>
      </c>
      <c r="K33" s="36">
        <f t="shared" si="5"/>
        <v>140.472</v>
      </c>
      <c r="L33" s="36">
        <f t="shared" si="5"/>
        <v>162.27200000000002</v>
      </c>
      <c r="M33" s="36">
        <f t="shared" si="5"/>
        <v>132.54</v>
      </c>
      <c r="N33" s="36">
        <f t="shared" si="5"/>
        <v>127.476</v>
      </c>
      <c r="O33" s="8"/>
      <c r="P33" s="8"/>
      <c r="Q33" s="8"/>
      <c r="R33" s="1"/>
    </row>
    <row r="34" spans="2:18" ht="15" thickBot="1">
      <c r="B34" s="15" t="s">
        <v>59</v>
      </c>
      <c r="C34" s="11" t="s">
        <v>63</v>
      </c>
      <c r="D34" s="36">
        <f>D32+P33</f>
        <v>3004.3</v>
      </c>
      <c r="E34" s="36">
        <f aca="true" t="shared" si="6" ref="E34:N34">E32+Q33</f>
        <v>3138</v>
      </c>
      <c r="F34" s="36">
        <f t="shared" si="6"/>
        <v>3393</v>
      </c>
      <c r="G34" s="36">
        <f t="shared" si="6"/>
        <v>3653</v>
      </c>
      <c r="H34" s="36">
        <f t="shared" si="6"/>
        <v>4121.1</v>
      </c>
      <c r="I34" s="36">
        <f t="shared" si="6"/>
        <v>3373.2</v>
      </c>
      <c r="J34" s="36">
        <f t="shared" si="6"/>
        <v>3298.2</v>
      </c>
      <c r="K34" s="36">
        <f t="shared" si="6"/>
        <v>3511.8</v>
      </c>
      <c r="L34" s="36">
        <f t="shared" si="6"/>
        <v>4056.8</v>
      </c>
      <c r="M34" s="36">
        <f t="shared" si="6"/>
        <v>3313.5</v>
      </c>
      <c r="N34" s="36">
        <f t="shared" si="6"/>
        <v>3186.9</v>
      </c>
      <c r="O34" s="8" t="s">
        <v>58</v>
      </c>
      <c r="P34" s="8"/>
      <c r="Q34" s="8"/>
      <c r="R34" s="1"/>
    </row>
    <row r="35" spans="2:18" ht="15" thickBot="1">
      <c r="B35" s="15" t="s">
        <v>60</v>
      </c>
      <c r="C35" s="11"/>
      <c r="D35" s="36">
        <f>D34/25</f>
        <v>120.17200000000001</v>
      </c>
      <c r="E35" s="36">
        <f aca="true" t="shared" si="7" ref="E35:N35">E34/25</f>
        <v>125.52</v>
      </c>
      <c r="F35" s="36">
        <f t="shared" si="7"/>
        <v>135.72</v>
      </c>
      <c r="G35" s="36">
        <f t="shared" si="7"/>
        <v>146.12</v>
      </c>
      <c r="H35" s="36">
        <f t="shared" si="7"/>
        <v>164.84400000000002</v>
      </c>
      <c r="I35" s="36">
        <f t="shared" si="7"/>
        <v>134.928</v>
      </c>
      <c r="J35" s="36">
        <f t="shared" si="7"/>
        <v>131.928</v>
      </c>
      <c r="K35" s="36">
        <f t="shared" si="7"/>
        <v>140.472</v>
      </c>
      <c r="L35" s="36">
        <f t="shared" si="7"/>
        <v>162.27200000000002</v>
      </c>
      <c r="M35" s="36">
        <f t="shared" si="7"/>
        <v>132.54</v>
      </c>
      <c r="N35" s="36">
        <f t="shared" si="7"/>
        <v>127.476</v>
      </c>
      <c r="O35" s="8"/>
      <c r="P35" s="8"/>
      <c r="Q35" s="8"/>
      <c r="R35" s="1"/>
    </row>
    <row r="36" spans="2:18" ht="15" thickBot="1">
      <c r="B36" s="23" t="s">
        <v>43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/>
      <c r="R36" s="1"/>
    </row>
    <row r="37" spans="2:18" ht="15" thickBot="1">
      <c r="B37" s="15" t="s">
        <v>44</v>
      </c>
      <c r="C37" s="11"/>
      <c r="D37" s="11">
        <v>2949</v>
      </c>
      <c r="E37" s="11">
        <v>2885</v>
      </c>
      <c r="F37" s="11">
        <v>2909</v>
      </c>
      <c r="G37" s="11">
        <v>2892</v>
      </c>
      <c r="H37" s="11">
        <v>2888</v>
      </c>
      <c r="I37" s="11">
        <v>2886</v>
      </c>
      <c r="J37" s="11">
        <v>2886</v>
      </c>
      <c r="K37" s="11">
        <v>2875</v>
      </c>
      <c r="L37" s="11">
        <v>2880</v>
      </c>
      <c r="M37" s="11">
        <v>2705</v>
      </c>
      <c r="N37" s="11">
        <v>2729</v>
      </c>
      <c r="O37" s="11"/>
      <c r="P37" s="11"/>
      <c r="Q37" s="11"/>
      <c r="R37" s="1"/>
    </row>
    <row r="38" spans="2:18" ht="15" thickBot="1">
      <c r="B38" s="15" t="s">
        <v>45</v>
      </c>
      <c r="C38" s="11"/>
      <c r="D38" s="11">
        <v>37</v>
      </c>
      <c r="E38" s="11">
        <v>38</v>
      </c>
      <c r="F38" s="11">
        <v>39</v>
      </c>
      <c r="G38" s="11">
        <v>42.4</v>
      </c>
      <c r="H38" s="11">
        <v>42.3</v>
      </c>
      <c r="I38" s="11">
        <v>40.8</v>
      </c>
      <c r="J38" s="11">
        <v>40.7</v>
      </c>
      <c r="K38" s="11">
        <v>42.2</v>
      </c>
      <c r="L38" s="11">
        <v>43.4</v>
      </c>
      <c r="M38" s="11">
        <v>41.2</v>
      </c>
      <c r="N38" s="11">
        <v>39.6</v>
      </c>
      <c r="O38" s="13"/>
      <c r="P38" s="11"/>
      <c r="Q38" s="11"/>
      <c r="R38" s="1"/>
    </row>
    <row r="39" spans="2:18" ht="15" thickBot="1">
      <c r="B39" s="15" t="s">
        <v>46</v>
      </c>
      <c r="C39" s="11"/>
      <c r="D39" s="11">
        <v>4.08</v>
      </c>
      <c r="E39" s="11">
        <v>3.87</v>
      </c>
      <c r="F39" s="11">
        <v>3.82</v>
      </c>
      <c r="G39" s="11">
        <v>3.55</v>
      </c>
      <c r="H39" s="11">
        <v>3.96</v>
      </c>
      <c r="I39" s="11">
        <v>3.54</v>
      </c>
      <c r="J39" s="11">
        <v>3.64</v>
      </c>
      <c r="K39" s="11">
        <v>3.69</v>
      </c>
      <c r="L39" s="11">
        <v>3.9</v>
      </c>
      <c r="M39" s="11">
        <v>4.04</v>
      </c>
      <c r="N39" s="11">
        <v>3.93</v>
      </c>
      <c r="O39" s="13"/>
      <c r="P39" s="11"/>
      <c r="Q39" s="11"/>
      <c r="R39" s="1"/>
    </row>
    <row r="40" spans="2:18" ht="15" thickBot="1">
      <c r="B40" s="16" t="s">
        <v>47</v>
      </c>
      <c r="C40" s="11"/>
      <c r="D40" s="11">
        <v>1.6</v>
      </c>
      <c r="E40" s="11">
        <v>1.73</v>
      </c>
      <c r="F40" s="11">
        <v>1.76</v>
      </c>
      <c r="G40" s="11">
        <v>1.51</v>
      </c>
      <c r="H40" s="11">
        <v>1.72</v>
      </c>
      <c r="I40" s="11">
        <v>1.51</v>
      </c>
      <c r="J40" s="11">
        <v>1.44</v>
      </c>
      <c r="K40" s="11">
        <v>1.59</v>
      </c>
      <c r="L40" s="11">
        <v>1.72</v>
      </c>
      <c r="M40" s="11">
        <v>1.57</v>
      </c>
      <c r="N40" s="11">
        <v>1.54</v>
      </c>
      <c r="O40" s="13"/>
      <c r="P40" s="11"/>
      <c r="Q40" s="11"/>
      <c r="R40" s="1"/>
    </row>
    <row r="41" spans="2:18" ht="15" thickBot="1">
      <c r="B41" s="15" t="s">
        <v>48</v>
      </c>
      <c r="C41" s="11"/>
      <c r="D41" s="11">
        <v>2.06</v>
      </c>
      <c r="E41" s="11">
        <v>2.38</v>
      </c>
      <c r="F41" s="11">
        <v>2.38</v>
      </c>
      <c r="G41" s="11">
        <v>3.41</v>
      </c>
      <c r="H41" s="11">
        <v>3.48</v>
      </c>
      <c r="I41" s="11">
        <v>3.23</v>
      </c>
      <c r="J41" s="11">
        <v>3.23</v>
      </c>
      <c r="K41" s="11">
        <v>3.31</v>
      </c>
      <c r="L41" s="11">
        <v>3.43</v>
      </c>
      <c r="M41" s="11">
        <v>3.12</v>
      </c>
      <c r="N41" s="11">
        <v>2.89</v>
      </c>
      <c r="O41" s="13"/>
      <c r="P41" s="11"/>
      <c r="Q41" s="11"/>
      <c r="R41" s="1"/>
    </row>
    <row r="42" spans="2:18" ht="15" thickBot="1">
      <c r="B42" s="15" t="s">
        <v>49</v>
      </c>
      <c r="C42" s="11"/>
      <c r="D42" s="11">
        <v>1.06</v>
      </c>
      <c r="E42" s="11">
        <v>1.14</v>
      </c>
      <c r="F42" s="11">
        <v>1.17</v>
      </c>
      <c r="G42" s="11">
        <v>1.23</v>
      </c>
      <c r="H42" s="11">
        <v>1.25</v>
      </c>
      <c r="I42" s="11">
        <v>1.17</v>
      </c>
      <c r="J42" s="11">
        <v>1.17</v>
      </c>
      <c r="K42" s="11">
        <v>1.2</v>
      </c>
      <c r="L42" s="11">
        <v>1.27</v>
      </c>
      <c r="M42" s="11">
        <v>1.22</v>
      </c>
      <c r="N42" s="11">
        <v>1.19</v>
      </c>
      <c r="O42" s="13"/>
      <c r="P42" s="11"/>
      <c r="Q42" s="11"/>
      <c r="R42" s="1"/>
    </row>
    <row r="43" spans="2:18" ht="14.25">
      <c r="B43" s="26" t="s">
        <v>50</v>
      </c>
      <c r="C43" s="26"/>
      <c r="D43" s="26"/>
      <c r="E43" s="26"/>
      <c r="F43" s="26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sheetProtection password="E46F" sheet="1" objects="1" scenarios="1"/>
  <protectedRanges>
    <protectedRange sqref="P31:P34" name="区域3"/>
    <protectedRange sqref="D26:N26" name="区域2"/>
    <protectedRange sqref="C10:C24" name="区域1"/>
  </protectedRanges>
  <mergeCells count="8">
    <mergeCell ref="B36:Q36"/>
    <mergeCell ref="B43:F43"/>
    <mergeCell ref="B4:Q4"/>
    <mergeCell ref="B5:Q5"/>
    <mergeCell ref="O6:Q6"/>
    <mergeCell ref="B8:B9"/>
    <mergeCell ref="C8:C9"/>
    <mergeCell ref="O8:Q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jhwy0001</dc:creator>
  <cp:keywords/>
  <dc:description/>
  <cp:lastModifiedBy>jhwy0001</cp:lastModifiedBy>
  <dcterms:created xsi:type="dcterms:W3CDTF">2010-07-09T02:10:06Z</dcterms:created>
  <dcterms:modified xsi:type="dcterms:W3CDTF">2010-07-09T02:37:40Z</dcterms:modified>
  <cp:category/>
  <cp:version/>
  <cp:contentType/>
  <cp:contentStatus/>
</cp:coreProperties>
</file>